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Budget" sheetId="1" r:id="rId1"/>
  </sheets>
  <definedNames>
    <definedName name="accounts">OFFSET('Budget'!$K$4,1,0,ROW('Budget'!$K$10)-ROW('Budget'!$K$4)-1,1)</definedName>
    <definedName name="categories">'Budget'!$A$12:$A$66</definedName>
    <definedName name="_xlnm.Print_Area" localSheetId="0">'Budget'!$A$1:$M$66</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G12" authorId="0">
      <text>
        <r>
          <rPr>
            <sz val="8"/>
            <rFont val="Tahoma"/>
            <family val="0"/>
          </rPr>
          <t>Check number, DEP for "Deposit", TXFR for "Transfer", etc. This column is for your information only. Nothing in the workbook refers to it.</t>
        </r>
      </text>
    </comment>
    <comment ref="J12" authorId="0">
      <text>
        <r>
          <rPr>
            <sz val="8"/>
            <rFont val="Tahoma"/>
            <family val="2"/>
          </rPr>
          <t>Choose the Account from the list above.</t>
        </r>
      </text>
    </comment>
    <comment ref="L12" authorId="0">
      <text>
        <r>
          <rPr>
            <sz val="8"/>
            <rFont val="Tahoma"/>
            <family val="0"/>
          </rPr>
          <t>Money LEAVING the Account.</t>
        </r>
      </text>
    </comment>
    <comment ref="M12" authorId="0">
      <text>
        <r>
          <rPr>
            <sz val="8"/>
            <rFont val="Tahoma"/>
            <family val="0"/>
          </rPr>
          <t>Money ENTERING the Account</t>
        </r>
      </text>
    </comment>
    <comment ref="K12" authorId="0">
      <text>
        <r>
          <rPr>
            <sz val="8"/>
            <rFont val="Tahoma"/>
            <family val="0"/>
          </rPr>
          <t>The Category is based on the list of BUDET ITEMS to the left.</t>
        </r>
      </text>
    </comment>
    <comment ref="I12" authorId="0">
      <text>
        <r>
          <rPr>
            <sz val="8"/>
            <rFont val="Tahoma"/>
            <family val="2"/>
          </rPr>
          <t>If this is a split transaction, enter an "S" or "x" to help you identify pairs or groups of transactions.</t>
        </r>
      </text>
    </comment>
    <comment ref="M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<sst xmlns="http://schemas.openxmlformats.org/spreadsheetml/2006/main" count="139" uniqueCount="97">
  <si>
    <t>Actual</t>
  </si>
  <si>
    <t>Total Income</t>
  </si>
  <si>
    <t>Total Expenses</t>
  </si>
  <si>
    <t>NET</t>
  </si>
  <si>
    <t>Interest Income</t>
  </si>
  <si>
    <t>Dividends</t>
  </si>
  <si>
    <t>Clothing</t>
  </si>
  <si>
    <t>Groceries</t>
  </si>
  <si>
    <t>Gifts Given</t>
  </si>
  <si>
    <t>Gifts Received</t>
  </si>
  <si>
    <t>Wages &amp; Tips</t>
  </si>
  <si>
    <t>Electricity</t>
  </si>
  <si>
    <t>Fuel</t>
  </si>
  <si>
    <t>Doctor/Dentist</t>
  </si>
  <si>
    <t>Personal Supplies</t>
  </si>
  <si>
    <t>Emergency Fund</t>
  </si>
  <si>
    <t>Difference</t>
  </si>
  <si>
    <t>Maintenance</t>
  </si>
  <si>
    <t>Home Supplies</t>
  </si>
  <si>
    <t>[42]</t>
  </si>
  <si>
    <t>Budget</t>
  </si>
  <si>
    <t xml:space="preserve"> - </t>
  </si>
  <si>
    <t>Account</t>
  </si>
  <si>
    <t>Payment</t>
  </si>
  <si>
    <t>Deposit</t>
  </si>
  <si>
    <t>Payee</t>
  </si>
  <si>
    <t>Date</t>
  </si>
  <si>
    <t>TRANSACTIONS</t>
  </si>
  <si>
    <t>Savings</t>
  </si>
  <si>
    <t>Num</t>
  </si>
  <si>
    <t>Car Payment</t>
  </si>
  <si>
    <t>ACCOUNT BALANCES</t>
  </si>
  <si>
    <t>Category</t>
  </si>
  <si>
    <t xml:space="preserve"> ---- INCOME ----</t>
  </si>
  <si>
    <t xml:space="preserve"> ---- EXPENSES ----</t>
  </si>
  <si>
    <t>Other Income</t>
  </si>
  <si>
    <t>Previous</t>
  </si>
  <si>
    <t>Current</t>
  </si>
  <si>
    <t>Checking</t>
  </si>
  <si>
    <t>Credit Card 1</t>
  </si>
  <si>
    <t>Charity</t>
  </si>
  <si>
    <t>Mortgage / Rent</t>
  </si>
  <si>
    <t>Insurance</t>
  </si>
  <si>
    <t>Retirement Fund</t>
  </si>
  <si>
    <t>Other Savings</t>
  </si>
  <si>
    <t>Taxes</t>
  </si>
  <si>
    <t>Water</t>
  </si>
  <si>
    <t>Gas</t>
  </si>
  <si>
    <t>Phone(s)</t>
  </si>
  <si>
    <t>Cable</t>
  </si>
  <si>
    <t>Dining</t>
  </si>
  <si>
    <t>Car Repair</t>
  </si>
  <si>
    <t>Car Insurance</t>
  </si>
  <si>
    <t>Car Replacement Fund</t>
  </si>
  <si>
    <t>Cleaning</t>
  </si>
  <si>
    <t>Health Insurance</t>
  </si>
  <si>
    <t>Medicine</t>
  </si>
  <si>
    <t>Life Insurance</t>
  </si>
  <si>
    <t>Child Care</t>
  </si>
  <si>
    <t>Education</t>
  </si>
  <si>
    <t>Alimony</t>
  </si>
  <si>
    <t>Subscriptions/Dues</t>
  </si>
  <si>
    <t>Miscellaneous</t>
  </si>
  <si>
    <t>Discretionary</t>
  </si>
  <si>
    <t>Refunds</t>
  </si>
  <si>
    <t>BUDGET ITEMS</t>
  </si>
  <si>
    <t>PERIOD START</t>
  </si>
  <si>
    <t>PERIOD END</t>
  </si>
  <si>
    <t>[Enter Account Name]</t>
  </si>
  <si>
    <t>&lt;- To Add an Account, copy this row and insert the copied row above it.</t>
  </si>
  <si>
    <t>DEP</t>
  </si>
  <si>
    <t>TXFR</t>
  </si>
  <si>
    <t>Direct Deposit from Employer</t>
  </si>
  <si>
    <t>TOTAL BALANCE:</t>
  </si>
  <si>
    <t>Joe's Food Mart</t>
  </si>
  <si>
    <t>Ted's Gas and Grub</t>
  </si>
  <si>
    <t>Target</t>
  </si>
  <si>
    <t>S</t>
  </si>
  <si>
    <t>s</t>
  </si>
  <si>
    <t>Mortgage Payment</t>
  </si>
  <si>
    <t>Weekly Budget</t>
  </si>
  <si>
    <t>[Transfer]</t>
  </si>
  <si>
    <t>[To Savings]</t>
  </si>
  <si>
    <t>[From Checking]</t>
  </si>
  <si>
    <t>© 2012 Vertex42 LLC</t>
  </si>
  <si>
    <t>Other_1</t>
  </si>
  <si>
    <t>Other_2</t>
  </si>
  <si>
    <t>Other_3</t>
  </si>
  <si>
    <t>Other_4</t>
  </si>
  <si>
    <t>Other_5</t>
  </si>
  <si>
    <t>Other_6</t>
  </si>
  <si>
    <t>Other_7</t>
  </si>
  <si>
    <t>Other_8</t>
  </si>
  <si>
    <t>Other_9</t>
  </si>
  <si>
    <t>Other_10</t>
  </si>
  <si>
    <t>Other_11</t>
  </si>
  <si>
    <t>Weekly Budget Template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</si>
</sst>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m/dd/yy;@"/>
    <numFmt numFmtId="171" formatCode="[$-409]dddd\,\ mmmm\ dd\,\ yyyy"/>
    <numFmt numFmtId="172" formatCode="ddd\ m/d/yyyy"/>
  </numFmts>
  <fonts count="55">
    <font>
      <sz val="10"/>
      <name val="Trebuchet MS"/>
      <family val="2"/>
    </font>
    <font>
      <sz val="10"/>
      <name val="Arial"/>
      <family val="0"/>
    </font>
    <font>
      <u val="single"/>
      <sz val="10"/>
      <color indexed="12"/>
      <name val="Arial"/>
      <family val="0"/>
    </font>
    <font>
      <u val="single"/>
      <sz val="10"/>
      <color indexed="36"/>
      <name val="Century Gothic"/>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b/>
      <u val="single"/>
      <sz val="8"/>
      <name val="Tahoma"/>
      <family val="2"/>
    </font>
    <font>
      <sz val="8"/>
      <name val="Tahoma"/>
      <family val="2"/>
    </font>
    <font>
      <b/>
      <sz val="8"/>
      <name val="Tahoma"/>
      <family val="2"/>
    </font>
    <font>
      <b/>
      <sz val="8"/>
      <name val="Trebuchet MS"/>
      <family val="2"/>
    </font>
    <font>
      <u val="single"/>
      <sz val="8"/>
      <color indexed="12"/>
      <name val="Trebuchet MS"/>
      <family val="2"/>
    </font>
    <font>
      <b/>
      <sz val="9"/>
      <color indexed="60"/>
      <name val="Trebuchet MS"/>
      <family val="2"/>
    </font>
    <font>
      <b/>
      <sz val="11"/>
      <color indexed="60"/>
      <name val="Trebuchet MS"/>
      <family val="2"/>
    </font>
    <font>
      <sz val="10"/>
      <color indexed="9"/>
      <name val="Trebuchet MS"/>
      <family val="2"/>
    </font>
    <font>
      <u val="single"/>
      <sz val="8"/>
      <color indexed="12"/>
      <name val="Arial"/>
      <family val="0"/>
    </font>
    <font>
      <sz val="8"/>
      <name val="Arial"/>
      <family val="2"/>
    </font>
    <font>
      <b/>
      <sz val="8"/>
      <color indexed="10"/>
      <name val="Tahoma"/>
      <family val="2"/>
    </font>
    <font>
      <b/>
      <sz val="18"/>
      <color indexed="60"/>
      <name val="Trebuchet MS"/>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color indexed="63"/>
      </left>
      <right>
        <color indexed="63"/>
      </right>
      <top style="double"/>
      <bottom style="thin"/>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6" fillId="0" borderId="10" xfId="0" applyFont="1" applyBorder="1" applyAlignment="1">
      <alignment horizontal="center"/>
    </xf>
    <xf numFmtId="0" fontId="0" fillId="0" borderId="0" xfId="0" applyFont="1" applyAlignment="1">
      <alignment/>
    </xf>
    <xf numFmtId="0" fontId="7" fillId="33" borderId="11" xfId="0" applyFont="1" applyFill="1" applyBorder="1" applyAlignment="1">
      <alignment/>
    </xf>
    <xf numFmtId="43" fontId="8" fillId="33" borderId="11" xfId="0" applyNumberFormat="1" applyFont="1" applyFill="1" applyBorder="1" applyAlignment="1">
      <alignment horizontal="center"/>
    </xf>
    <xf numFmtId="0" fontId="8" fillId="33" borderId="11" xfId="0" applyFont="1" applyFill="1" applyBorder="1" applyAlignment="1">
      <alignment horizontal="center"/>
    </xf>
    <xf numFmtId="0" fontId="0" fillId="0" borderId="0" xfId="0" applyFont="1" applyAlignment="1">
      <alignment/>
    </xf>
    <xf numFmtId="43" fontId="0" fillId="34" borderId="0" xfId="42" applyNumberFormat="1" applyFont="1" applyFill="1" applyBorder="1" applyAlignment="1">
      <alignment/>
    </xf>
    <xf numFmtId="0" fontId="7" fillId="35" borderId="11" xfId="0" applyFont="1" applyFill="1" applyBorder="1" applyAlignment="1">
      <alignment/>
    </xf>
    <xf numFmtId="43" fontId="8" fillId="35" borderId="11" xfId="0" applyNumberFormat="1" applyFont="1" applyFill="1" applyBorder="1" applyAlignment="1">
      <alignment horizontal="center"/>
    </xf>
    <xf numFmtId="0" fontId="8" fillId="35" borderId="11" xfId="0" applyFont="1" applyFill="1" applyBorder="1" applyAlignment="1">
      <alignment horizontal="center"/>
    </xf>
    <xf numFmtId="0" fontId="5" fillId="0" borderId="0" xfId="0" applyFont="1" applyAlignment="1">
      <alignment/>
    </xf>
    <xf numFmtId="43" fontId="0" fillId="34" borderId="0" xfId="42" applyNumberFormat="1"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4" fillId="0" borderId="0" xfId="0" applyFont="1" applyAlignment="1">
      <alignment/>
    </xf>
    <xf numFmtId="0" fontId="12" fillId="0" borderId="0" xfId="0" applyFont="1" applyAlignment="1">
      <alignment horizontal="right"/>
    </xf>
    <xf numFmtId="40" fontId="14" fillId="34" borderId="0" xfId="44" applyNumberFormat="1" applyFont="1" applyFill="1" applyBorder="1" applyAlignment="1">
      <alignment horizontal="right" vertical="center"/>
    </xf>
    <xf numFmtId="40" fontId="14" fillId="34" borderId="12" xfId="44" applyNumberFormat="1" applyFont="1" applyFill="1" applyBorder="1" applyAlignment="1">
      <alignment horizontal="right" vertical="center"/>
    </xf>
    <xf numFmtId="0" fontId="15" fillId="34" borderId="0" xfId="0" applyFont="1" applyFill="1" applyBorder="1" applyAlignment="1">
      <alignment horizontal="right" vertical="center"/>
    </xf>
    <xf numFmtId="0" fontId="15" fillId="34" borderId="12" xfId="0" applyFont="1" applyFill="1" applyBorder="1" applyAlignment="1">
      <alignment horizontal="right" vertical="center"/>
    </xf>
    <xf numFmtId="0" fontId="16" fillId="0" borderId="0" xfId="0" applyFont="1" applyAlignment="1">
      <alignment/>
    </xf>
    <xf numFmtId="0" fontId="0" fillId="36" borderId="0" xfId="0" applyFont="1" applyFill="1" applyAlignment="1">
      <alignment/>
    </xf>
    <xf numFmtId="0" fontId="0" fillId="36" borderId="0" xfId="0" applyFont="1" applyFill="1" applyAlignment="1">
      <alignment horizontal="right"/>
    </xf>
    <xf numFmtId="170" fontId="18" fillId="0" borderId="13" xfId="0" applyNumberFormat="1" applyFont="1" applyFill="1" applyBorder="1" applyAlignment="1">
      <alignment horizontal="right"/>
    </xf>
    <xf numFmtId="0" fontId="18" fillId="0" borderId="13" xfId="0" applyNumberFormat="1" applyFont="1" applyFill="1" applyBorder="1" applyAlignment="1">
      <alignment horizontal="right"/>
    </xf>
    <xf numFmtId="0" fontId="18" fillId="0" borderId="13" xfId="0" applyFont="1" applyFill="1" applyBorder="1" applyAlignment="1">
      <alignment/>
    </xf>
    <xf numFmtId="43" fontId="18" fillId="0" borderId="13" xfId="42" applyFont="1" applyFill="1" applyBorder="1" applyAlignment="1">
      <alignment/>
    </xf>
    <xf numFmtId="0" fontId="4" fillId="0" borderId="0" xfId="0" applyFont="1" applyAlignment="1">
      <alignment horizontal="right"/>
    </xf>
    <xf numFmtId="0" fontId="0" fillId="0" borderId="0" xfId="0" applyFont="1" applyAlignment="1">
      <alignment horizontal="right"/>
    </xf>
    <xf numFmtId="0" fontId="5" fillId="0" borderId="0" xfId="0" applyFont="1" applyAlignment="1">
      <alignment horizontal="right"/>
    </xf>
    <xf numFmtId="172" fontId="5" fillId="0" borderId="13" xfId="0" applyNumberFormat="1" applyFont="1" applyBorder="1" applyAlignment="1">
      <alignment horizontal="left"/>
    </xf>
    <xf numFmtId="4" fontId="0" fillId="0" borderId="14" xfId="42" applyNumberFormat="1" applyFont="1" applyFill="1" applyBorder="1" applyAlignment="1">
      <alignment/>
    </xf>
    <xf numFmtId="4" fontId="0" fillId="0" borderId="15" xfId="42" applyNumberFormat="1" applyFont="1" applyFill="1" applyBorder="1" applyAlignment="1">
      <alignment/>
    </xf>
    <xf numFmtId="4" fontId="0" fillId="0" borderId="14" xfId="42" applyNumberFormat="1" applyFont="1" applyFill="1" applyBorder="1" applyAlignment="1">
      <alignment/>
    </xf>
    <xf numFmtId="40" fontId="0" fillId="0" borderId="13" xfId="42" applyNumberFormat="1" applyFont="1" applyFill="1" applyBorder="1" applyAlignment="1">
      <alignment/>
    </xf>
    <xf numFmtId="40" fontId="0" fillId="34" borderId="0" xfId="42" applyNumberFormat="1" applyFont="1" applyFill="1" applyBorder="1" applyAlignment="1">
      <alignment/>
    </xf>
    <xf numFmtId="40" fontId="14" fillId="37" borderId="12" xfId="44" applyNumberFormat="1" applyFont="1" applyFill="1" applyBorder="1" applyAlignment="1">
      <alignment horizontal="right" vertical="center"/>
    </xf>
    <xf numFmtId="40" fontId="5" fillId="0" borderId="0" xfId="42" applyNumberFormat="1" applyFont="1" applyFill="1" applyBorder="1" applyAlignment="1">
      <alignment/>
    </xf>
    <xf numFmtId="0" fontId="20" fillId="0" borderId="0" xfId="0" applyFont="1" applyFill="1" applyBorder="1" applyAlignment="1">
      <alignment vertical="center"/>
    </xf>
    <xf numFmtId="0" fontId="13" fillId="0" borderId="0" xfId="53" applyFont="1" applyFill="1" applyBorder="1" applyAlignment="1" applyProtection="1">
      <alignment horizontal="left"/>
      <protection/>
    </xf>
    <xf numFmtId="0" fontId="4" fillId="0" borderId="0" xfId="0" applyFont="1" applyFill="1" applyAlignment="1">
      <alignment/>
    </xf>
    <xf numFmtId="0" fontId="18" fillId="0" borderId="0" xfId="0" applyFont="1" applyFill="1" applyBorder="1" applyAlignment="1">
      <alignment horizontal="right"/>
    </xf>
    <xf numFmtId="0" fontId="17" fillId="0" borderId="0" xfId="53"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indexed="10"/>
      </font>
    </dxf>
    <dxf>
      <fill>
        <patternFill>
          <bgColor indexed="45"/>
        </patternFill>
      </fill>
    </dxf>
    <dxf>
      <font>
        <color indexed="9"/>
      </font>
      <fill>
        <patternFill>
          <bgColor indexed="10"/>
        </patternFill>
      </fill>
    </dxf>
    <dxf>
      <font>
        <color rgb="FFFFFFFF"/>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161925</xdr:colOff>
      <xdr:row>0</xdr:row>
      <xdr:rowOff>0</xdr:rowOff>
    </xdr:from>
    <xdr:to>
      <xdr:col>13</xdr:col>
      <xdr:colOff>0</xdr:colOff>
      <xdr:row>0</xdr:row>
      <xdr:rowOff>285750</xdr:rowOff>
    </xdr:to>
    <xdr:pic>
      <xdr:nvPicPr>
        <xdr:cNvPr id="1" name="Picture 3" descr="vertex42_logo_40px">
          <a:hlinkClick r:id="rId3"/>
        </xdr:cNvPr>
        <xdr:cNvPicPr preferRelativeResize="1">
          <a:picLocks noChangeAspect="1"/>
        </xdr:cNvPicPr>
      </xdr:nvPicPr>
      <xdr:blipFill>
        <a:blip r:embed="rId1"/>
        <a:stretch>
          <a:fillRect/>
        </a:stretch>
      </xdr:blipFill>
      <xdr:spPr>
        <a:xfrm>
          <a:off x="767715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weekly-budget.html" TargetMode="External" /><Relationship Id="rId2" Type="http://schemas.openxmlformats.org/officeDocument/2006/relationships/hyperlink" Target="http://www.vertex42.com/ExcelTemplates/monthly-household-budget.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9"/>
  <sheetViews>
    <sheetView showGridLines="0" tabSelected="1" zoomScalePageLayoutView="0" workbookViewId="0" topLeftCell="A1">
      <selection activeCell="H4" sqref="H4"/>
    </sheetView>
  </sheetViews>
  <sheetFormatPr defaultColWidth="9.140625" defaultRowHeight="15"/>
  <cols>
    <col min="1" max="1" width="20.421875" style="17" customWidth="1"/>
    <col min="2" max="4" width="9.7109375" style="17" customWidth="1"/>
    <col min="5" max="5" width="2.7109375" style="17" customWidth="1"/>
    <col min="6" max="6" width="7.421875" style="17" customWidth="1"/>
    <col min="7" max="7" width="5.00390625" style="17" bestFit="1" customWidth="1"/>
    <col min="8" max="8" width="20.57421875" style="17" customWidth="1"/>
    <col min="9" max="9" width="2.28125" style="17" customWidth="1"/>
    <col min="10" max="10" width="10.7109375" style="17" customWidth="1"/>
    <col min="11" max="11" width="14.421875" style="17" customWidth="1"/>
    <col min="12" max="13" width="11.28125" style="17" customWidth="1"/>
    <col min="14" max="16384" width="9.140625" style="17" customWidth="1"/>
  </cols>
  <sheetData>
    <row r="1" spans="1:13" s="1" customFormat="1" ht="23.25">
      <c r="A1" s="46" t="s">
        <v>80</v>
      </c>
      <c r="B1" s="46"/>
      <c r="C1" s="46"/>
      <c r="D1" s="46"/>
      <c r="E1" s="46"/>
      <c r="F1" s="46"/>
      <c r="G1" s="46"/>
      <c r="H1" s="46"/>
      <c r="I1" s="46"/>
      <c r="J1" s="46"/>
      <c r="K1" s="46"/>
      <c r="L1" s="46"/>
      <c r="M1" s="46"/>
    </row>
    <row r="2" spans="1:13" s="22" customFormat="1" ht="13.5">
      <c r="A2" s="50" t="s">
        <v>96</v>
      </c>
      <c r="B2" s="48"/>
      <c r="C2" s="48"/>
      <c r="D2" s="48"/>
      <c r="E2" s="48"/>
      <c r="F2" s="48"/>
      <c r="G2" s="48"/>
      <c r="H2" s="47"/>
      <c r="I2" s="48"/>
      <c r="J2" s="48"/>
      <c r="K2" s="47"/>
      <c r="L2" s="47"/>
      <c r="M2" s="49" t="s">
        <v>84</v>
      </c>
    </row>
    <row r="3" spans="5:11" s="22" customFormat="1" ht="13.5">
      <c r="E3" s="23"/>
      <c r="H3" s="23"/>
      <c r="K3" s="23"/>
    </row>
    <row r="4" spans="1:13" s="22" customFormat="1" ht="15">
      <c r="A4" s="3"/>
      <c r="B4" s="4" t="s">
        <v>20</v>
      </c>
      <c r="C4" s="4" t="s">
        <v>0</v>
      </c>
      <c r="D4" s="4" t="s">
        <v>16</v>
      </c>
      <c r="E4" s="23"/>
      <c r="G4" s="35" t="s">
        <v>66</v>
      </c>
      <c r="H4" s="38">
        <v>41274</v>
      </c>
      <c r="K4" s="35" t="s">
        <v>31</v>
      </c>
      <c r="L4" s="4" t="s">
        <v>36</v>
      </c>
      <c r="M4" s="4" t="s">
        <v>37</v>
      </c>
    </row>
    <row r="5" spans="1:13" s="22" customFormat="1" ht="16.5">
      <c r="A5" s="26" t="s">
        <v>1</v>
      </c>
      <c r="B5" s="24">
        <f>SUM(B12:B19)</f>
        <v>875</v>
      </c>
      <c r="C5" s="24">
        <f>SUM(C12:C19)</f>
        <v>875</v>
      </c>
      <c r="D5" s="24">
        <f>C5-B5</f>
        <v>0</v>
      </c>
      <c r="E5" s="23"/>
      <c r="G5" s="35" t="s">
        <v>67</v>
      </c>
      <c r="H5" s="38">
        <f>H4+7</f>
        <v>41281</v>
      </c>
      <c r="K5" s="36" t="s">
        <v>28</v>
      </c>
      <c r="L5" s="42">
        <v>1234</v>
      </c>
      <c r="M5" s="43">
        <f>L5+SUMIF($J$12:$J$66,"="&amp;K5,$M$12:$M$66)-SUMIF($J$12:$J$66,"="&amp;K5,$L$12:$L$66)</f>
        <v>1334</v>
      </c>
    </row>
    <row r="6" spans="1:13" s="22" customFormat="1" ht="17.25" thickBot="1">
      <c r="A6" s="26" t="s">
        <v>2</v>
      </c>
      <c r="B6" s="24">
        <f>SUM(B19:B66)</f>
        <v>1255.2</v>
      </c>
      <c r="C6" s="24">
        <f>SUM(C19:C66)</f>
        <v>1094.06</v>
      </c>
      <c r="D6" s="24">
        <f>B6-C6</f>
        <v>161.1400000000001</v>
      </c>
      <c r="E6" s="23"/>
      <c r="K6" s="36" t="s">
        <v>38</v>
      </c>
      <c r="L6" s="42">
        <v>1234</v>
      </c>
      <c r="M6" s="43">
        <f>L6+SUMIF($J$12:$J$66,"="&amp;K6,$M$12:$M$66)-SUMIF($J$12:$J$66,"="&amp;K6,$L$12:$L$66)</f>
        <v>1200.51</v>
      </c>
    </row>
    <row r="7" spans="1:13" s="22" customFormat="1" ht="17.25" thickTop="1">
      <c r="A7" s="27" t="s">
        <v>3</v>
      </c>
      <c r="B7" s="25">
        <f>B5-B6</f>
        <v>-380.20000000000005</v>
      </c>
      <c r="C7" s="25">
        <f>C5-C6</f>
        <v>-219.05999999999995</v>
      </c>
      <c r="D7" s="44">
        <f>C7-B7</f>
        <v>161.1400000000001</v>
      </c>
      <c r="E7" s="23"/>
      <c r="K7" s="36" t="s">
        <v>39</v>
      </c>
      <c r="L7" s="42">
        <v>-321</v>
      </c>
      <c r="M7" s="43">
        <f>L7+SUMIF($J$12:$J$66,"="&amp;K7,$M$12:$M$66)-SUMIF($J$12:$J$66,"="&amp;K7,$L$12:$L$66)</f>
        <v>-506.57</v>
      </c>
    </row>
    <row r="8" spans="5:13" s="22" customFormat="1" ht="15">
      <c r="E8" s="23"/>
      <c r="K8" s="36" t="s">
        <v>68</v>
      </c>
      <c r="L8" s="42">
        <v>-423</v>
      </c>
      <c r="M8" s="43">
        <f>L8+SUMIF($J$12:$J$66,"="&amp;K8,$M$12:$M$66)-SUMIF($J$12:$J$66,"="&amp;K8,$L$12:$L$66)</f>
        <v>-423</v>
      </c>
    </row>
    <row r="9" spans="5:14" s="22" customFormat="1" ht="15">
      <c r="E9" s="23"/>
      <c r="K9" s="36" t="s">
        <v>68</v>
      </c>
      <c r="L9" s="42">
        <v>0</v>
      </c>
      <c r="M9" s="43">
        <f>L9+SUMIF($J$12:$J$66,"="&amp;K9,$M$12:$M$66)-SUMIF($J$12:$J$66,"="&amp;K9,$L$12:$L$66)</f>
        <v>0</v>
      </c>
      <c r="N9" s="22" t="s">
        <v>69</v>
      </c>
    </row>
    <row r="10" spans="5:13" s="22" customFormat="1" ht="15">
      <c r="E10" s="23"/>
      <c r="H10" s="23"/>
      <c r="K10" s="37" t="s">
        <v>73</v>
      </c>
      <c r="L10" s="45">
        <f ca="1">SUM(OFFSET(L4,1,0,ROW(L10)-ROW(L4)-1,1))</f>
        <v>1724</v>
      </c>
      <c r="M10" s="45">
        <f ca="1">SUM(OFFSET(M4,1,0,ROW(M10)-ROW(M4)-1,1))</f>
        <v>1604.9400000000003</v>
      </c>
    </row>
    <row r="11" spans="1:11" s="22" customFormat="1" ht="15">
      <c r="A11" s="14" t="s">
        <v>65</v>
      </c>
      <c r="E11" s="23"/>
      <c r="F11" s="14" t="s">
        <v>27</v>
      </c>
      <c r="H11" s="23"/>
      <c r="K11" s="23"/>
    </row>
    <row r="12" spans="1:13" s="5" customFormat="1" ht="15.75" thickBot="1">
      <c r="A12" s="6" t="s">
        <v>33</v>
      </c>
      <c r="B12" s="7" t="s">
        <v>20</v>
      </c>
      <c r="C12" s="8" t="s">
        <v>0</v>
      </c>
      <c r="D12" s="8" t="s">
        <v>16</v>
      </c>
      <c r="E12" s="28" t="s">
        <v>19</v>
      </c>
      <c r="F12" s="11" t="s">
        <v>26</v>
      </c>
      <c r="G12" s="11" t="s">
        <v>29</v>
      </c>
      <c r="H12" s="11" t="s">
        <v>25</v>
      </c>
      <c r="I12" s="11" t="s">
        <v>77</v>
      </c>
      <c r="J12" s="11" t="s">
        <v>22</v>
      </c>
      <c r="K12" s="11" t="s">
        <v>32</v>
      </c>
      <c r="L12" s="11" t="s">
        <v>23</v>
      </c>
      <c r="M12" s="11" t="s">
        <v>24</v>
      </c>
    </row>
    <row r="13" spans="1:14" s="5" customFormat="1" ht="15">
      <c r="A13" s="9" t="s">
        <v>10</v>
      </c>
      <c r="B13" s="39">
        <v>875</v>
      </c>
      <c r="C13" s="10">
        <f aca="true" t="shared" si="0" ref="C13:C18">SUMIF($K$12:$K$66,"="&amp;A13,$M$12:$M$66)-SUMIF($K$12:$K$66,"="&amp;A13,$L$12:$L$66)</f>
        <v>875</v>
      </c>
      <c r="D13" s="10">
        <f aca="true" t="shared" si="1" ref="D13:D18">C13-B13</f>
        <v>0</v>
      </c>
      <c r="F13" s="31">
        <v>41274</v>
      </c>
      <c r="G13" s="32" t="s">
        <v>70</v>
      </c>
      <c r="H13" s="33" t="s">
        <v>72</v>
      </c>
      <c r="I13" s="33"/>
      <c r="J13" s="33" t="s">
        <v>38</v>
      </c>
      <c r="K13" s="33" t="s">
        <v>10</v>
      </c>
      <c r="L13" s="34"/>
      <c r="M13" s="34">
        <v>875</v>
      </c>
      <c r="N13" s="22"/>
    </row>
    <row r="14" spans="1:13" s="5" customFormat="1" ht="15">
      <c r="A14" s="9" t="s">
        <v>4</v>
      </c>
      <c r="B14" s="39">
        <v>0</v>
      </c>
      <c r="C14" s="10">
        <f t="shared" si="0"/>
        <v>0</v>
      </c>
      <c r="D14" s="10">
        <f t="shared" si="1"/>
        <v>0</v>
      </c>
      <c r="F14" s="31">
        <v>41276</v>
      </c>
      <c r="G14" s="32">
        <v>2032</v>
      </c>
      <c r="H14" s="33" t="s">
        <v>30</v>
      </c>
      <c r="I14" s="33"/>
      <c r="J14" s="33" t="s">
        <v>38</v>
      </c>
      <c r="K14" s="33" t="s">
        <v>30</v>
      </c>
      <c r="L14" s="34">
        <v>115.2</v>
      </c>
      <c r="M14" s="34"/>
    </row>
    <row r="15" spans="1:13" s="5" customFormat="1" ht="15">
      <c r="A15" s="9" t="s">
        <v>5</v>
      </c>
      <c r="B15" s="39">
        <v>0</v>
      </c>
      <c r="C15" s="10">
        <f t="shared" si="0"/>
        <v>0</v>
      </c>
      <c r="D15" s="10">
        <f t="shared" si="1"/>
        <v>0</v>
      </c>
      <c r="F15" s="31">
        <v>41276</v>
      </c>
      <c r="G15" s="32"/>
      <c r="H15" s="33" t="s">
        <v>74</v>
      </c>
      <c r="I15" s="33"/>
      <c r="J15" s="33" t="s">
        <v>39</v>
      </c>
      <c r="K15" s="33" t="s">
        <v>7</v>
      </c>
      <c r="L15" s="34">
        <v>87.34</v>
      </c>
      <c r="M15" s="34"/>
    </row>
    <row r="16" spans="1:13" s="22" customFormat="1" ht="15">
      <c r="A16" s="9" t="s">
        <v>9</v>
      </c>
      <c r="B16" s="39">
        <v>0</v>
      </c>
      <c r="C16" s="10">
        <f t="shared" si="0"/>
        <v>0</v>
      </c>
      <c r="D16" s="10">
        <f t="shared" si="1"/>
        <v>0</v>
      </c>
      <c r="F16" s="31">
        <v>41276</v>
      </c>
      <c r="G16" s="32"/>
      <c r="H16" s="33" t="s">
        <v>75</v>
      </c>
      <c r="I16" s="33"/>
      <c r="J16" s="33" t="s">
        <v>39</v>
      </c>
      <c r="K16" s="33" t="s">
        <v>12</v>
      </c>
      <c r="L16" s="34">
        <v>98.23</v>
      </c>
      <c r="M16" s="34"/>
    </row>
    <row r="17" spans="1:13" s="9" customFormat="1" ht="15">
      <c r="A17" s="9" t="s">
        <v>64</v>
      </c>
      <c r="B17" s="39">
        <v>0</v>
      </c>
      <c r="C17" s="10">
        <f t="shared" si="0"/>
        <v>0</v>
      </c>
      <c r="D17" s="10">
        <f t="shared" si="1"/>
        <v>0</v>
      </c>
      <c r="F17" s="31">
        <v>41277</v>
      </c>
      <c r="G17" s="32">
        <v>2033</v>
      </c>
      <c r="H17" s="33" t="s">
        <v>76</v>
      </c>
      <c r="I17" s="33" t="s">
        <v>78</v>
      </c>
      <c r="J17" s="33" t="s">
        <v>38</v>
      </c>
      <c r="K17" s="33" t="s">
        <v>6</v>
      </c>
      <c r="L17" s="34">
        <v>23.1</v>
      </c>
      <c r="M17" s="34"/>
    </row>
    <row r="18" spans="1:13" s="9" customFormat="1" ht="15">
      <c r="A18" s="9" t="s">
        <v>35</v>
      </c>
      <c r="B18" s="40">
        <v>0</v>
      </c>
      <c r="C18" s="10">
        <f t="shared" si="0"/>
        <v>0</v>
      </c>
      <c r="D18" s="10">
        <f t="shared" si="1"/>
        <v>0</v>
      </c>
      <c r="F18" s="31">
        <v>41277</v>
      </c>
      <c r="G18" s="32">
        <v>2033</v>
      </c>
      <c r="H18" s="33" t="s">
        <v>76</v>
      </c>
      <c r="I18" s="33" t="s">
        <v>78</v>
      </c>
      <c r="J18" s="33" t="s">
        <v>38</v>
      </c>
      <c r="K18" s="33" t="s">
        <v>7</v>
      </c>
      <c r="L18" s="34">
        <v>45.15</v>
      </c>
      <c r="M18" s="34"/>
    </row>
    <row r="19" spans="1:13" s="9" customFormat="1" ht="15.75" thickBot="1">
      <c r="A19" s="11" t="s">
        <v>34</v>
      </c>
      <c r="B19" s="12" t="s">
        <v>20</v>
      </c>
      <c r="C19" s="13" t="s">
        <v>0</v>
      </c>
      <c r="D19" s="13" t="s">
        <v>16</v>
      </c>
      <c r="F19" s="31">
        <v>41277</v>
      </c>
      <c r="G19" s="32">
        <v>2033</v>
      </c>
      <c r="H19" s="33" t="s">
        <v>76</v>
      </c>
      <c r="I19" s="33" t="s">
        <v>78</v>
      </c>
      <c r="J19" s="33" t="s">
        <v>38</v>
      </c>
      <c r="K19" s="33" t="s">
        <v>14</v>
      </c>
      <c r="L19" s="34">
        <v>25.04</v>
      </c>
      <c r="M19" s="34"/>
    </row>
    <row r="20" spans="1:13" s="9" customFormat="1" ht="15">
      <c r="A20" s="2" t="s">
        <v>40</v>
      </c>
      <c r="B20" s="41">
        <v>50</v>
      </c>
      <c r="C20" s="10">
        <f>-(SUMIF($K$12:$K$66,"="&amp;A20,$M$12:$M$66)-SUMIF($K$12:$K$66,"="&amp;A20,$L$12:$L$66))</f>
        <v>0</v>
      </c>
      <c r="D20" s="15">
        <f>B20-C20</f>
        <v>50</v>
      </c>
      <c r="F20" s="31">
        <v>41279</v>
      </c>
      <c r="G20" s="32">
        <v>2034</v>
      </c>
      <c r="H20" s="33" t="s">
        <v>79</v>
      </c>
      <c r="I20" s="33"/>
      <c r="J20" s="33" t="s">
        <v>38</v>
      </c>
      <c r="K20" s="33" t="s">
        <v>41</v>
      </c>
      <c r="L20" s="34">
        <v>600</v>
      </c>
      <c r="M20" s="34"/>
    </row>
    <row r="21" spans="1:13" s="9" customFormat="1" ht="15">
      <c r="A21" s="16" t="s">
        <v>15</v>
      </c>
      <c r="B21" s="41">
        <v>50</v>
      </c>
      <c r="C21" s="10">
        <f aca="true" t="shared" si="2" ref="C21:C65">-(SUMIF($K$12:$K$66,"="&amp;A21,$M$12:$M$66)-SUMIF($K$12:$K$66,"="&amp;A21,$L$12:$L$66))</f>
        <v>50</v>
      </c>
      <c r="D21" s="15">
        <f aca="true" t="shared" si="3" ref="D21:D30">B21-C21</f>
        <v>0</v>
      </c>
      <c r="F21" s="31">
        <v>41280</v>
      </c>
      <c r="G21" s="32" t="s">
        <v>71</v>
      </c>
      <c r="H21" s="33" t="s">
        <v>82</v>
      </c>
      <c r="I21" s="33" t="s">
        <v>78</v>
      </c>
      <c r="J21" s="33" t="s">
        <v>38</v>
      </c>
      <c r="K21" s="33" t="s">
        <v>15</v>
      </c>
      <c r="L21" s="34">
        <v>50</v>
      </c>
      <c r="M21" s="34"/>
    </row>
    <row r="22" spans="1:13" s="2" customFormat="1" ht="15">
      <c r="A22" s="2" t="s">
        <v>43</v>
      </c>
      <c r="B22" s="41">
        <v>50</v>
      </c>
      <c r="C22" s="10">
        <f t="shared" si="2"/>
        <v>50</v>
      </c>
      <c r="D22" s="15">
        <f t="shared" si="3"/>
        <v>0</v>
      </c>
      <c r="F22" s="31">
        <v>41280</v>
      </c>
      <c r="G22" s="32" t="s">
        <v>71</v>
      </c>
      <c r="H22" s="33" t="s">
        <v>82</v>
      </c>
      <c r="I22" s="33" t="s">
        <v>78</v>
      </c>
      <c r="J22" s="33" t="s">
        <v>38</v>
      </c>
      <c r="K22" s="33" t="s">
        <v>43</v>
      </c>
      <c r="L22" s="34">
        <v>50</v>
      </c>
      <c r="M22" s="34"/>
    </row>
    <row r="23" spans="1:13" s="2" customFormat="1" ht="15">
      <c r="A23" s="2" t="s">
        <v>44</v>
      </c>
      <c r="B23" s="41">
        <v>50</v>
      </c>
      <c r="C23" s="10">
        <f t="shared" si="2"/>
        <v>0</v>
      </c>
      <c r="D23" s="15">
        <f t="shared" si="3"/>
        <v>50</v>
      </c>
      <c r="F23" s="31">
        <v>40548</v>
      </c>
      <c r="G23" s="32" t="s">
        <v>71</v>
      </c>
      <c r="H23" s="33" t="s">
        <v>83</v>
      </c>
      <c r="I23" s="33" t="s">
        <v>78</v>
      </c>
      <c r="J23" s="33" t="s">
        <v>28</v>
      </c>
      <c r="K23" s="33" t="s">
        <v>81</v>
      </c>
      <c r="L23" s="34"/>
      <c r="M23" s="34">
        <v>100</v>
      </c>
    </row>
    <row r="24" spans="1:13" s="14" customFormat="1" ht="15">
      <c r="A24" s="2" t="s">
        <v>41</v>
      </c>
      <c r="B24" s="41">
        <v>600</v>
      </c>
      <c r="C24" s="10">
        <f t="shared" si="2"/>
        <v>600</v>
      </c>
      <c r="D24" s="15">
        <f t="shared" si="3"/>
        <v>0</v>
      </c>
      <c r="E24" s="9"/>
      <c r="F24" s="31"/>
      <c r="G24" s="32"/>
      <c r="H24" s="33"/>
      <c r="I24" s="33"/>
      <c r="J24" s="33"/>
      <c r="K24" s="33"/>
      <c r="L24" s="34"/>
      <c r="M24" s="34"/>
    </row>
    <row r="25" spans="1:13" s="2" customFormat="1" ht="15">
      <c r="A25" s="2" t="s">
        <v>45</v>
      </c>
      <c r="B25" s="41"/>
      <c r="C25" s="10">
        <f t="shared" si="2"/>
        <v>0</v>
      </c>
      <c r="D25" s="15">
        <f t="shared" si="3"/>
        <v>0</v>
      </c>
      <c r="F25" s="31"/>
      <c r="G25" s="32"/>
      <c r="H25" s="33"/>
      <c r="I25" s="33"/>
      <c r="J25" s="33"/>
      <c r="K25" s="33"/>
      <c r="L25" s="34"/>
      <c r="M25" s="34"/>
    </row>
    <row r="26" spans="1:13" s="2" customFormat="1" ht="15">
      <c r="A26" s="2" t="s">
        <v>42</v>
      </c>
      <c r="B26" s="41"/>
      <c r="C26" s="10">
        <f t="shared" si="2"/>
        <v>0</v>
      </c>
      <c r="D26" s="15">
        <f t="shared" si="3"/>
        <v>0</v>
      </c>
      <c r="F26" s="31"/>
      <c r="G26" s="32"/>
      <c r="H26" s="33"/>
      <c r="I26" s="33"/>
      <c r="J26" s="33"/>
      <c r="K26" s="33"/>
      <c r="L26" s="34"/>
      <c r="M26" s="34"/>
    </row>
    <row r="27" spans="1:13" s="2" customFormat="1" ht="15">
      <c r="A27" s="2" t="s">
        <v>17</v>
      </c>
      <c r="B27" s="41"/>
      <c r="C27" s="10">
        <f t="shared" si="2"/>
        <v>0</v>
      </c>
      <c r="D27" s="15">
        <f t="shared" si="3"/>
        <v>0</v>
      </c>
      <c r="F27" s="31"/>
      <c r="G27" s="32"/>
      <c r="H27" s="33"/>
      <c r="I27" s="33"/>
      <c r="J27" s="33"/>
      <c r="K27" s="33"/>
      <c r="L27" s="34"/>
      <c r="M27" s="34"/>
    </row>
    <row r="28" spans="1:13" s="2" customFormat="1" ht="15">
      <c r="A28" s="2" t="s">
        <v>11</v>
      </c>
      <c r="B28" s="41"/>
      <c r="C28" s="10">
        <f t="shared" si="2"/>
        <v>0</v>
      </c>
      <c r="D28" s="15">
        <f t="shared" si="3"/>
        <v>0</v>
      </c>
      <c r="F28" s="31"/>
      <c r="G28" s="32"/>
      <c r="H28" s="33"/>
      <c r="I28" s="33"/>
      <c r="J28" s="33"/>
      <c r="K28" s="33"/>
      <c r="L28" s="34"/>
      <c r="M28" s="34"/>
    </row>
    <row r="29" spans="1:13" s="2" customFormat="1" ht="15">
      <c r="A29" s="2" t="s">
        <v>46</v>
      </c>
      <c r="B29" s="41"/>
      <c r="C29" s="10">
        <f t="shared" si="2"/>
        <v>0</v>
      </c>
      <c r="D29" s="15">
        <f>B29-C29</f>
        <v>0</v>
      </c>
      <c r="F29" s="31"/>
      <c r="G29" s="32"/>
      <c r="H29" s="33"/>
      <c r="I29" s="33"/>
      <c r="J29" s="33"/>
      <c r="K29" s="33"/>
      <c r="L29" s="34"/>
      <c r="M29" s="34"/>
    </row>
    <row r="30" spans="1:13" s="2" customFormat="1" ht="15">
      <c r="A30" s="2" t="s">
        <v>47</v>
      </c>
      <c r="B30" s="41"/>
      <c r="C30" s="10">
        <f t="shared" si="2"/>
        <v>0</v>
      </c>
      <c r="D30" s="15">
        <f t="shared" si="3"/>
        <v>0</v>
      </c>
      <c r="F30" s="31"/>
      <c r="G30" s="32"/>
      <c r="H30" s="33"/>
      <c r="I30" s="33"/>
      <c r="J30" s="33"/>
      <c r="K30" s="33"/>
      <c r="L30" s="34"/>
      <c r="M30" s="34"/>
    </row>
    <row r="31" spans="1:13" s="2" customFormat="1" ht="15">
      <c r="A31" s="2" t="s">
        <v>48</v>
      </c>
      <c r="B31" s="41"/>
      <c r="C31" s="10">
        <f t="shared" si="2"/>
        <v>0</v>
      </c>
      <c r="D31" s="15">
        <f aca="true" t="shared" si="4" ref="D31:D39">B31-C31</f>
        <v>0</v>
      </c>
      <c r="F31" s="31"/>
      <c r="G31" s="32"/>
      <c r="H31" s="33"/>
      <c r="I31" s="33"/>
      <c r="J31" s="33"/>
      <c r="K31" s="33"/>
      <c r="L31" s="34"/>
      <c r="M31" s="34"/>
    </row>
    <row r="32" spans="1:13" s="2" customFormat="1" ht="15">
      <c r="A32" s="2" t="s">
        <v>49</v>
      </c>
      <c r="B32" s="41"/>
      <c r="C32" s="10">
        <f t="shared" si="2"/>
        <v>0</v>
      </c>
      <c r="D32" s="15">
        <f t="shared" si="4"/>
        <v>0</v>
      </c>
      <c r="F32" s="31"/>
      <c r="G32" s="32"/>
      <c r="H32" s="33"/>
      <c r="I32" s="33"/>
      <c r="J32" s="33"/>
      <c r="K32" s="33"/>
      <c r="L32" s="34"/>
      <c r="M32" s="34"/>
    </row>
    <row r="33" spans="1:13" s="2" customFormat="1" ht="15">
      <c r="A33" s="2" t="s">
        <v>7</v>
      </c>
      <c r="B33" s="41">
        <v>200</v>
      </c>
      <c r="C33" s="10">
        <f t="shared" si="2"/>
        <v>132.49</v>
      </c>
      <c r="D33" s="15">
        <f t="shared" si="4"/>
        <v>67.50999999999999</v>
      </c>
      <c r="F33" s="31"/>
      <c r="G33" s="32"/>
      <c r="H33" s="33"/>
      <c r="I33" s="33"/>
      <c r="J33" s="33"/>
      <c r="K33" s="33"/>
      <c r="L33" s="34"/>
      <c r="M33" s="34"/>
    </row>
    <row r="34" spans="1:13" s="2" customFormat="1" ht="15">
      <c r="A34" s="2" t="s">
        <v>50</v>
      </c>
      <c r="B34" s="41"/>
      <c r="C34" s="10">
        <f t="shared" si="2"/>
        <v>0</v>
      </c>
      <c r="D34" s="15">
        <f t="shared" si="4"/>
        <v>0</v>
      </c>
      <c r="F34" s="31"/>
      <c r="G34" s="32"/>
      <c r="H34" s="33"/>
      <c r="I34" s="33"/>
      <c r="J34" s="33"/>
      <c r="K34" s="33"/>
      <c r="L34" s="34"/>
      <c r="M34" s="34"/>
    </row>
    <row r="35" spans="1:13" s="2" customFormat="1" ht="15">
      <c r="A35" s="2" t="s">
        <v>30</v>
      </c>
      <c r="B35" s="41">
        <v>115.2</v>
      </c>
      <c r="C35" s="10">
        <f t="shared" si="2"/>
        <v>115.2</v>
      </c>
      <c r="D35" s="15">
        <f t="shared" si="4"/>
        <v>0</v>
      </c>
      <c r="F35" s="31"/>
      <c r="G35" s="32"/>
      <c r="H35" s="33"/>
      <c r="I35" s="33"/>
      <c r="J35" s="33"/>
      <c r="K35" s="33"/>
      <c r="L35" s="34"/>
      <c r="M35" s="34"/>
    </row>
    <row r="36" spans="1:13" s="2" customFormat="1" ht="15">
      <c r="A36" s="2" t="s">
        <v>12</v>
      </c>
      <c r="B36" s="41">
        <v>100</v>
      </c>
      <c r="C36" s="10">
        <f t="shared" si="2"/>
        <v>98.23</v>
      </c>
      <c r="D36" s="15">
        <f t="shared" si="4"/>
        <v>1.769999999999996</v>
      </c>
      <c r="F36" s="31"/>
      <c r="G36" s="32"/>
      <c r="H36" s="33"/>
      <c r="I36" s="33"/>
      <c r="J36" s="33"/>
      <c r="K36" s="33"/>
      <c r="L36" s="34"/>
      <c r="M36" s="34"/>
    </row>
    <row r="37" spans="1:13" s="2" customFormat="1" ht="15">
      <c r="A37" s="2" t="s">
        <v>51</v>
      </c>
      <c r="B37" s="41"/>
      <c r="C37" s="10">
        <f t="shared" si="2"/>
        <v>0</v>
      </c>
      <c r="D37" s="15">
        <f t="shared" si="4"/>
        <v>0</v>
      </c>
      <c r="F37" s="31"/>
      <c r="G37" s="32"/>
      <c r="H37" s="33"/>
      <c r="I37" s="33"/>
      <c r="J37" s="33"/>
      <c r="K37" s="33"/>
      <c r="L37" s="34"/>
      <c r="M37" s="34"/>
    </row>
    <row r="38" spans="1:13" s="2" customFormat="1" ht="15">
      <c r="A38" s="2" t="s">
        <v>52</v>
      </c>
      <c r="B38" s="41"/>
      <c r="C38" s="10">
        <f t="shared" si="2"/>
        <v>0</v>
      </c>
      <c r="D38" s="15">
        <f t="shared" si="4"/>
        <v>0</v>
      </c>
      <c r="F38" s="31"/>
      <c r="G38" s="32"/>
      <c r="H38" s="33"/>
      <c r="I38" s="33"/>
      <c r="J38" s="33"/>
      <c r="K38" s="33"/>
      <c r="L38" s="34"/>
      <c r="M38" s="34"/>
    </row>
    <row r="39" spans="1:13" s="2" customFormat="1" ht="15">
      <c r="A39" s="2" t="s">
        <v>53</v>
      </c>
      <c r="B39" s="41"/>
      <c r="C39" s="10">
        <f t="shared" si="2"/>
        <v>0</v>
      </c>
      <c r="D39" s="15">
        <f t="shared" si="4"/>
        <v>0</v>
      </c>
      <c r="F39" s="31"/>
      <c r="G39" s="32"/>
      <c r="H39" s="33"/>
      <c r="I39" s="33"/>
      <c r="J39" s="33"/>
      <c r="K39" s="33"/>
      <c r="L39" s="34"/>
      <c r="M39" s="34"/>
    </row>
    <row r="40" spans="1:13" s="2" customFormat="1" ht="15">
      <c r="A40" s="2" t="s">
        <v>6</v>
      </c>
      <c r="B40" s="41">
        <v>20</v>
      </c>
      <c r="C40" s="10">
        <f t="shared" si="2"/>
        <v>23.1</v>
      </c>
      <c r="D40" s="15">
        <f aca="true" t="shared" si="5" ref="D40:D47">B40-C40</f>
        <v>-3.1000000000000014</v>
      </c>
      <c r="F40" s="31"/>
      <c r="G40" s="32"/>
      <c r="H40" s="33"/>
      <c r="I40" s="33"/>
      <c r="J40" s="33"/>
      <c r="K40" s="33"/>
      <c r="L40" s="34"/>
      <c r="M40" s="34"/>
    </row>
    <row r="41" spans="1:13" s="2" customFormat="1" ht="15">
      <c r="A41" s="2" t="s">
        <v>54</v>
      </c>
      <c r="B41" s="41"/>
      <c r="C41" s="10">
        <f t="shared" si="2"/>
        <v>0</v>
      </c>
      <c r="D41" s="15">
        <f t="shared" si="5"/>
        <v>0</v>
      </c>
      <c r="F41" s="31"/>
      <c r="G41" s="32"/>
      <c r="H41" s="33"/>
      <c r="I41" s="33"/>
      <c r="J41" s="33"/>
      <c r="K41" s="33"/>
      <c r="L41" s="34"/>
      <c r="M41" s="34"/>
    </row>
    <row r="42" spans="1:13" s="2" customFormat="1" ht="15">
      <c r="A42" s="2" t="s">
        <v>55</v>
      </c>
      <c r="B42" s="41"/>
      <c r="C42" s="10">
        <f t="shared" si="2"/>
        <v>0</v>
      </c>
      <c r="D42" s="15">
        <f t="shared" si="5"/>
        <v>0</v>
      </c>
      <c r="F42" s="31"/>
      <c r="G42" s="32"/>
      <c r="H42" s="33"/>
      <c r="I42" s="33"/>
      <c r="J42" s="33"/>
      <c r="K42" s="33"/>
      <c r="L42" s="34"/>
      <c r="M42" s="34"/>
    </row>
    <row r="43" spans="1:13" s="2" customFormat="1" ht="15">
      <c r="A43" s="2" t="s">
        <v>13</v>
      </c>
      <c r="B43" s="41"/>
      <c r="C43" s="10">
        <f t="shared" si="2"/>
        <v>0</v>
      </c>
      <c r="D43" s="15">
        <f t="shared" si="5"/>
        <v>0</v>
      </c>
      <c r="F43" s="31"/>
      <c r="G43" s="32"/>
      <c r="H43" s="33"/>
      <c r="I43" s="33"/>
      <c r="J43" s="33"/>
      <c r="K43" s="33"/>
      <c r="L43" s="34"/>
      <c r="M43" s="34"/>
    </row>
    <row r="44" spans="1:13" s="2" customFormat="1" ht="15">
      <c r="A44" s="2" t="s">
        <v>56</v>
      </c>
      <c r="B44" s="41"/>
      <c r="C44" s="10">
        <f aca="true" t="shared" si="6" ref="C44:C54">-(SUMIF($K$12:$K$66,"="&amp;A44,$M$12:$M$66)-SUMIF($K$12:$K$66,"="&amp;A44,$L$12:$L$66))</f>
        <v>0</v>
      </c>
      <c r="D44" s="15">
        <f t="shared" si="5"/>
        <v>0</v>
      </c>
      <c r="F44" s="31"/>
      <c r="G44" s="32"/>
      <c r="H44" s="33"/>
      <c r="I44" s="33"/>
      <c r="J44" s="33"/>
      <c r="K44" s="33"/>
      <c r="L44" s="34"/>
      <c r="M44" s="34"/>
    </row>
    <row r="45" spans="1:13" s="2" customFormat="1" ht="15">
      <c r="A45" s="2" t="s">
        <v>57</v>
      </c>
      <c r="B45" s="41"/>
      <c r="C45" s="10">
        <f t="shared" si="6"/>
        <v>0</v>
      </c>
      <c r="D45" s="15">
        <f t="shared" si="5"/>
        <v>0</v>
      </c>
      <c r="F45" s="31"/>
      <c r="G45" s="32"/>
      <c r="H45" s="33"/>
      <c r="I45" s="33"/>
      <c r="J45" s="33"/>
      <c r="K45" s="33"/>
      <c r="L45" s="34"/>
      <c r="M45" s="34"/>
    </row>
    <row r="46" spans="1:13" s="2" customFormat="1" ht="15">
      <c r="A46" s="2" t="s">
        <v>58</v>
      </c>
      <c r="B46" s="41"/>
      <c r="C46" s="10">
        <f t="shared" si="6"/>
        <v>0</v>
      </c>
      <c r="D46" s="15">
        <f t="shared" si="5"/>
        <v>0</v>
      </c>
      <c r="F46" s="31"/>
      <c r="G46" s="32"/>
      <c r="H46" s="33"/>
      <c r="I46" s="33"/>
      <c r="J46" s="33"/>
      <c r="K46" s="33"/>
      <c r="L46" s="34"/>
      <c r="M46" s="34"/>
    </row>
    <row r="47" spans="1:13" s="2" customFormat="1" ht="15">
      <c r="A47" s="2" t="s">
        <v>60</v>
      </c>
      <c r="B47" s="41"/>
      <c r="C47" s="10">
        <f t="shared" si="6"/>
        <v>0</v>
      </c>
      <c r="D47" s="15">
        <f t="shared" si="5"/>
        <v>0</v>
      </c>
      <c r="F47" s="31"/>
      <c r="G47" s="32"/>
      <c r="H47" s="33"/>
      <c r="I47" s="33"/>
      <c r="J47" s="33"/>
      <c r="K47" s="33"/>
      <c r="L47" s="34"/>
      <c r="M47" s="34"/>
    </row>
    <row r="48" spans="1:13" s="2" customFormat="1" ht="15">
      <c r="A48" s="2" t="s">
        <v>14</v>
      </c>
      <c r="B48" s="41">
        <v>20</v>
      </c>
      <c r="C48" s="10">
        <f t="shared" si="6"/>
        <v>25.04</v>
      </c>
      <c r="D48" s="15">
        <f aca="true" t="shared" si="7" ref="D48:D53">B48-C48</f>
        <v>-5.039999999999999</v>
      </c>
      <c r="F48" s="31"/>
      <c r="G48" s="32"/>
      <c r="H48" s="33"/>
      <c r="I48" s="33"/>
      <c r="J48" s="33"/>
      <c r="K48" s="33"/>
      <c r="L48" s="34"/>
      <c r="M48" s="34"/>
    </row>
    <row r="49" spans="1:13" s="2" customFormat="1" ht="15">
      <c r="A49" s="2" t="s">
        <v>59</v>
      </c>
      <c r="B49" s="41"/>
      <c r="C49" s="10">
        <f t="shared" si="6"/>
        <v>0</v>
      </c>
      <c r="D49" s="15">
        <f t="shared" si="7"/>
        <v>0</v>
      </c>
      <c r="F49" s="31"/>
      <c r="G49" s="32"/>
      <c r="H49" s="33"/>
      <c r="I49" s="33"/>
      <c r="J49" s="33"/>
      <c r="K49" s="33"/>
      <c r="L49" s="34"/>
      <c r="M49" s="34"/>
    </row>
    <row r="50" spans="1:13" s="2" customFormat="1" ht="15">
      <c r="A50" s="2" t="s">
        <v>18</v>
      </c>
      <c r="B50" s="41"/>
      <c r="C50" s="10">
        <f t="shared" si="6"/>
        <v>0</v>
      </c>
      <c r="D50" s="15">
        <f t="shared" si="7"/>
        <v>0</v>
      </c>
      <c r="F50" s="31"/>
      <c r="G50" s="32"/>
      <c r="H50" s="33"/>
      <c r="I50" s="33"/>
      <c r="J50" s="33"/>
      <c r="K50" s="33"/>
      <c r="L50" s="34"/>
      <c r="M50" s="34"/>
    </row>
    <row r="51" spans="1:13" s="2" customFormat="1" ht="15">
      <c r="A51" s="2" t="s">
        <v>61</v>
      </c>
      <c r="B51" s="41"/>
      <c r="C51" s="10">
        <f t="shared" si="6"/>
        <v>0</v>
      </c>
      <c r="D51" s="15">
        <f t="shared" si="7"/>
        <v>0</v>
      </c>
      <c r="F51" s="31"/>
      <c r="G51" s="32"/>
      <c r="H51" s="33"/>
      <c r="I51" s="33"/>
      <c r="J51" s="33"/>
      <c r="K51" s="33"/>
      <c r="L51" s="34"/>
      <c r="M51" s="34"/>
    </row>
    <row r="52" spans="1:13" s="2" customFormat="1" ht="15">
      <c r="A52" s="2" t="s">
        <v>8</v>
      </c>
      <c r="B52" s="41"/>
      <c r="C52" s="10">
        <f t="shared" si="6"/>
        <v>0</v>
      </c>
      <c r="D52" s="15">
        <f t="shared" si="7"/>
        <v>0</v>
      </c>
      <c r="F52" s="31"/>
      <c r="G52" s="32"/>
      <c r="H52" s="33"/>
      <c r="I52" s="33"/>
      <c r="J52" s="33"/>
      <c r="K52" s="33"/>
      <c r="L52" s="34"/>
      <c r="M52" s="34"/>
    </row>
    <row r="53" spans="1:13" s="2" customFormat="1" ht="15">
      <c r="A53" s="2" t="s">
        <v>62</v>
      </c>
      <c r="B53" s="41"/>
      <c r="C53" s="10">
        <f t="shared" si="6"/>
        <v>0</v>
      </c>
      <c r="D53" s="15">
        <f t="shared" si="7"/>
        <v>0</v>
      </c>
      <c r="F53" s="31"/>
      <c r="G53" s="32"/>
      <c r="H53" s="33"/>
      <c r="I53" s="33"/>
      <c r="J53" s="33"/>
      <c r="K53" s="33"/>
      <c r="L53" s="34"/>
      <c r="M53" s="34"/>
    </row>
    <row r="54" spans="1:13" s="2" customFormat="1" ht="15">
      <c r="A54" s="2" t="s">
        <v>63</v>
      </c>
      <c r="B54" s="41"/>
      <c r="C54" s="10">
        <f t="shared" si="6"/>
        <v>0</v>
      </c>
      <c r="D54" s="15">
        <f>B54-C54</f>
        <v>0</v>
      </c>
      <c r="F54" s="31"/>
      <c r="G54" s="32"/>
      <c r="H54" s="33"/>
      <c r="I54" s="33"/>
      <c r="J54" s="33"/>
      <c r="K54" s="33"/>
      <c r="L54" s="34"/>
      <c r="M54" s="34"/>
    </row>
    <row r="55" spans="1:13" s="2" customFormat="1" ht="15">
      <c r="A55" s="2" t="s">
        <v>85</v>
      </c>
      <c r="B55" s="41"/>
      <c r="C55" s="10">
        <f t="shared" si="2"/>
        <v>0</v>
      </c>
      <c r="D55" s="15">
        <f>B55-C55</f>
        <v>0</v>
      </c>
      <c r="F55" s="31"/>
      <c r="G55" s="32"/>
      <c r="H55" s="33"/>
      <c r="I55" s="33"/>
      <c r="J55" s="33"/>
      <c r="K55" s="33"/>
      <c r="L55" s="34"/>
      <c r="M55" s="34"/>
    </row>
    <row r="56" spans="1:13" s="2" customFormat="1" ht="15">
      <c r="A56" s="2" t="s">
        <v>86</v>
      </c>
      <c r="B56" s="41"/>
      <c r="C56" s="10">
        <f t="shared" si="2"/>
        <v>0</v>
      </c>
      <c r="D56" s="15">
        <f>B56-C56</f>
        <v>0</v>
      </c>
      <c r="F56" s="31"/>
      <c r="G56" s="32"/>
      <c r="H56" s="33"/>
      <c r="I56" s="33"/>
      <c r="J56" s="33"/>
      <c r="K56" s="33"/>
      <c r="L56" s="34"/>
      <c r="M56" s="34"/>
    </row>
    <row r="57" spans="1:13" s="2" customFormat="1" ht="15">
      <c r="A57" s="2" t="s">
        <v>87</v>
      </c>
      <c r="B57" s="41"/>
      <c r="C57" s="10">
        <f t="shared" si="2"/>
        <v>0</v>
      </c>
      <c r="D57" s="15">
        <f>B57-C57</f>
        <v>0</v>
      </c>
      <c r="F57" s="31"/>
      <c r="G57" s="32"/>
      <c r="H57" s="33"/>
      <c r="I57" s="33"/>
      <c r="J57" s="33"/>
      <c r="K57" s="33"/>
      <c r="L57" s="34"/>
      <c r="M57" s="34"/>
    </row>
    <row r="58" spans="1:13" s="2" customFormat="1" ht="15">
      <c r="A58" s="2" t="s">
        <v>88</v>
      </c>
      <c r="B58" s="41"/>
      <c r="C58" s="10">
        <f t="shared" si="2"/>
        <v>0</v>
      </c>
      <c r="D58" s="15">
        <f>B58-C58</f>
        <v>0</v>
      </c>
      <c r="F58" s="31"/>
      <c r="G58" s="32"/>
      <c r="H58" s="33"/>
      <c r="I58" s="33"/>
      <c r="J58" s="33"/>
      <c r="K58" s="33"/>
      <c r="L58" s="34"/>
      <c r="M58" s="34"/>
    </row>
    <row r="59" spans="1:13" s="2" customFormat="1" ht="15">
      <c r="A59" s="2" t="s">
        <v>89</v>
      </c>
      <c r="B59" s="41"/>
      <c r="C59" s="10">
        <f t="shared" si="2"/>
        <v>0</v>
      </c>
      <c r="D59" s="15">
        <f aca="true" t="shared" si="8" ref="D59:D64">B59-C59</f>
        <v>0</v>
      </c>
      <c r="F59" s="31"/>
      <c r="G59" s="32"/>
      <c r="H59" s="33"/>
      <c r="I59" s="33"/>
      <c r="J59" s="33"/>
      <c r="K59" s="33"/>
      <c r="L59" s="34"/>
      <c r="M59" s="34"/>
    </row>
    <row r="60" spans="1:13" s="2" customFormat="1" ht="15">
      <c r="A60" s="2" t="s">
        <v>90</v>
      </c>
      <c r="B60" s="41"/>
      <c r="C60" s="10">
        <f t="shared" si="2"/>
        <v>0</v>
      </c>
      <c r="D60" s="15">
        <f t="shared" si="8"/>
        <v>0</v>
      </c>
      <c r="F60" s="31"/>
      <c r="G60" s="32"/>
      <c r="H60" s="33"/>
      <c r="I60" s="33"/>
      <c r="J60" s="33"/>
      <c r="K60" s="33"/>
      <c r="L60" s="34"/>
      <c r="M60" s="34"/>
    </row>
    <row r="61" spans="1:13" s="2" customFormat="1" ht="15">
      <c r="A61" s="2" t="s">
        <v>91</v>
      </c>
      <c r="B61" s="41"/>
      <c r="C61" s="10">
        <f t="shared" si="2"/>
        <v>0</v>
      </c>
      <c r="D61" s="15">
        <f t="shared" si="8"/>
        <v>0</v>
      </c>
      <c r="F61" s="31"/>
      <c r="G61" s="32"/>
      <c r="H61" s="33"/>
      <c r="I61" s="33"/>
      <c r="J61" s="33"/>
      <c r="K61" s="33"/>
      <c r="L61" s="34"/>
      <c r="M61" s="34"/>
    </row>
    <row r="62" spans="1:13" s="2" customFormat="1" ht="15">
      <c r="A62" s="2" t="s">
        <v>92</v>
      </c>
      <c r="B62" s="41"/>
      <c r="C62" s="10">
        <f t="shared" si="2"/>
        <v>0</v>
      </c>
      <c r="D62" s="15">
        <f t="shared" si="8"/>
        <v>0</v>
      </c>
      <c r="F62" s="31"/>
      <c r="G62" s="32"/>
      <c r="H62" s="33"/>
      <c r="I62" s="33"/>
      <c r="J62" s="33"/>
      <c r="K62" s="33"/>
      <c r="L62" s="34"/>
      <c r="M62" s="34"/>
    </row>
    <row r="63" spans="1:13" s="2" customFormat="1" ht="15">
      <c r="A63" s="2" t="s">
        <v>93</v>
      </c>
      <c r="B63" s="41"/>
      <c r="C63" s="10">
        <f t="shared" si="2"/>
        <v>0</v>
      </c>
      <c r="D63" s="15">
        <f t="shared" si="8"/>
        <v>0</v>
      </c>
      <c r="F63" s="31"/>
      <c r="G63" s="32"/>
      <c r="H63" s="33"/>
      <c r="I63" s="33"/>
      <c r="J63" s="33"/>
      <c r="K63" s="33"/>
      <c r="L63" s="34"/>
      <c r="M63" s="34"/>
    </row>
    <row r="64" spans="1:13" s="2" customFormat="1" ht="15">
      <c r="A64" s="2" t="s">
        <v>94</v>
      </c>
      <c r="B64" s="41"/>
      <c r="C64" s="10">
        <f t="shared" si="2"/>
        <v>0</v>
      </c>
      <c r="D64" s="15">
        <f t="shared" si="8"/>
        <v>0</v>
      </c>
      <c r="F64" s="31"/>
      <c r="G64" s="32"/>
      <c r="H64" s="33"/>
      <c r="I64" s="33"/>
      <c r="J64" s="33"/>
      <c r="K64" s="33"/>
      <c r="L64" s="34"/>
      <c r="M64" s="34"/>
    </row>
    <row r="65" spans="1:13" s="2" customFormat="1" ht="15">
      <c r="A65" s="2" t="s">
        <v>95</v>
      </c>
      <c r="B65" s="41"/>
      <c r="C65" s="10">
        <f t="shared" si="2"/>
        <v>0</v>
      </c>
      <c r="D65" s="15">
        <f>B65-C65</f>
        <v>0</v>
      </c>
      <c r="F65" s="31"/>
      <c r="G65" s="32"/>
      <c r="H65" s="33"/>
      <c r="I65" s="33"/>
      <c r="J65" s="33"/>
      <c r="K65" s="33"/>
      <c r="L65" s="34"/>
      <c r="M65" s="34"/>
    </row>
    <row r="66" spans="1:13" s="9" customFormat="1" ht="15">
      <c r="A66" s="29" t="s">
        <v>81</v>
      </c>
      <c r="B66" s="30" t="s">
        <v>21</v>
      </c>
      <c r="C66" s="30" t="s">
        <v>21</v>
      </c>
      <c r="D66" s="30" t="s">
        <v>21</v>
      </c>
      <c r="E66" s="19"/>
      <c r="F66" s="31"/>
      <c r="G66" s="32"/>
      <c r="H66" s="33"/>
      <c r="I66" s="33"/>
      <c r="J66" s="33"/>
      <c r="K66" s="33"/>
      <c r="L66" s="34"/>
      <c r="M66" s="34"/>
    </row>
    <row r="67" spans="5:13" s="9" customFormat="1" ht="15">
      <c r="E67" s="19"/>
      <c r="F67" s="22"/>
      <c r="G67" s="22"/>
      <c r="H67" s="23"/>
      <c r="I67" s="22"/>
      <c r="J67" s="22"/>
      <c r="K67" s="23"/>
      <c r="L67" s="22"/>
      <c r="M67" s="22"/>
    </row>
    <row r="68" spans="5:13" s="9" customFormat="1" ht="15">
      <c r="E68" s="19"/>
      <c r="F68" s="22"/>
      <c r="G68" s="22"/>
      <c r="H68" s="23"/>
      <c r="I68" s="22"/>
      <c r="J68" s="22"/>
      <c r="K68" s="23"/>
      <c r="L68" s="22"/>
      <c r="M68" s="22"/>
    </row>
    <row r="69" spans="5:13" s="9" customFormat="1" ht="15">
      <c r="E69" s="19"/>
      <c r="F69" s="22"/>
      <c r="G69" s="22"/>
      <c r="H69" s="23"/>
      <c r="I69" s="22"/>
      <c r="J69" s="22"/>
      <c r="K69" s="23"/>
      <c r="L69" s="22"/>
      <c r="M69" s="22"/>
    </row>
    <row r="70" spans="1:13" s="9" customFormat="1" ht="15">
      <c r="A70" s="2"/>
      <c r="B70" s="2"/>
      <c r="C70" s="2"/>
      <c r="D70" s="2"/>
      <c r="E70" s="19"/>
      <c r="F70" s="22"/>
      <c r="G70" s="22"/>
      <c r="H70" s="23"/>
      <c r="I70" s="22"/>
      <c r="J70" s="22"/>
      <c r="K70" s="23"/>
      <c r="L70" s="22"/>
      <c r="M70" s="22"/>
    </row>
    <row r="71" spans="1:13" s="9" customFormat="1" ht="15">
      <c r="A71" s="17"/>
      <c r="B71" s="17"/>
      <c r="C71" s="17"/>
      <c r="D71" s="17"/>
      <c r="E71" s="19"/>
      <c r="F71" s="22"/>
      <c r="G71" s="22"/>
      <c r="H71" s="23"/>
      <c r="I71" s="22"/>
      <c r="J71" s="22"/>
      <c r="K71" s="23"/>
      <c r="L71" s="22"/>
      <c r="M71" s="22"/>
    </row>
    <row r="72" spans="5:13" s="9" customFormat="1" ht="15">
      <c r="E72" s="19"/>
      <c r="F72" s="22"/>
      <c r="G72" s="22"/>
      <c r="H72" s="23"/>
      <c r="I72" s="22"/>
      <c r="J72" s="22"/>
      <c r="K72" s="23"/>
      <c r="L72" s="22"/>
      <c r="M72" s="22"/>
    </row>
    <row r="73" spans="5:13" s="9" customFormat="1" ht="15">
      <c r="E73" s="19"/>
      <c r="F73" s="22"/>
      <c r="G73" s="22"/>
      <c r="H73" s="23"/>
      <c r="I73" s="22"/>
      <c r="J73" s="22"/>
      <c r="K73" s="23"/>
      <c r="L73" s="22"/>
      <c r="M73" s="22"/>
    </row>
    <row r="74" spans="5:13" s="9" customFormat="1" ht="15">
      <c r="E74" s="19"/>
      <c r="F74" s="22"/>
      <c r="G74" s="22"/>
      <c r="H74" s="23"/>
      <c r="I74" s="22"/>
      <c r="J74" s="22"/>
      <c r="K74" s="23"/>
      <c r="L74" s="22"/>
      <c r="M74" s="22"/>
    </row>
    <row r="75" spans="1:13" s="2" customFormat="1" ht="15">
      <c r="A75" s="9"/>
      <c r="B75" s="9"/>
      <c r="C75" s="9"/>
      <c r="D75" s="9"/>
      <c r="E75" s="20"/>
      <c r="F75" s="22"/>
      <c r="G75" s="22"/>
      <c r="H75" s="23"/>
      <c r="I75" s="22"/>
      <c r="J75" s="22"/>
      <c r="K75" s="23"/>
      <c r="L75" s="22"/>
      <c r="M75" s="22"/>
    </row>
    <row r="76" spans="1:13" ht="15">
      <c r="A76" s="9"/>
      <c r="B76" s="9"/>
      <c r="C76" s="9"/>
      <c r="D76" s="9"/>
      <c r="F76" s="9"/>
      <c r="G76" s="9"/>
      <c r="H76" s="19"/>
      <c r="I76" s="9"/>
      <c r="J76" s="9"/>
      <c r="K76" s="19"/>
      <c r="L76" s="9"/>
      <c r="M76" s="9"/>
    </row>
    <row r="77" spans="8:11" s="9" customFormat="1" ht="15">
      <c r="H77" s="19"/>
      <c r="K77" s="19"/>
    </row>
    <row r="78" spans="8:11" s="9" customFormat="1" ht="15">
      <c r="H78" s="19"/>
      <c r="K78" s="19"/>
    </row>
    <row r="79" spans="8:11" s="9" customFormat="1" ht="15">
      <c r="H79" s="19"/>
      <c r="K79" s="19"/>
    </row>
    <row r="80" spans="8:11" s="9" customFormat="1" ht="15">
      <c r="H80" s="19"/>
      <c r="K80" s="19"/>
    </row>
    <row r="81" spans="8:11" s="9" customFormat="1" ht="15">
      <c r="H81" s="19"/>
      <c r="K81" s="19"/>
    </row>
    <row r="82" spans="8:11" s="9" customFormat="1" ht="15">
      <c r="H82" s="19"/>
      <c r="K82" s="19"/>
    </row>
    <row r="83" spans="6:13" s="9" customFormat="1" ht="15">
      <c r="F83" s="2"/>
      <c r="G83" s="2"/>
      <c r="H83" s="20"/>
      <c r="I83" s="2"/>
      <c r="J83" s="2"/>
      <c r="K83" s="20"/>
      <c r="L83" s="2"/>
      <c r="M83" s="2"/>
    </row>
    <row r="84" spans="6:13" s="9" customFormat="1" ht="15">
      <c r="F84" s="17"/>
      <c r="G84" s="17"/>
      <c r="H84" s="17"/>
      <c r="I84" s="17"/>
      <c r="J84" s="17"/>
      <c r="K84" s="17"/>
      <c r="L84" s="17"/>
      <c r="M84" s="17"/>
    </row>
    <row r="85" s="9" customFormat="1" ht="15"/>
    <row r="86" s="9" customFormat="1" ht="15"/>
    <row r="87" spans="1:4" s="9" customFormat="1" ht="15">
      <c r="A87" s="2"/>
      <c r="B87" s="2"/>
      <c r="C87" s="2"/>
      <c r="D87" s="2"/>
    </row>
    <row r="88" spans="1:4" s="9" customFormat="1" ht="15">
      <c r="A88" s="17"/>
      <c r="B88" s="17"/>
      <c r="C88" s="17"/>
      <c r="D88" s="17"/>
    </row>
    <row r="89" s="9" customFormat="1" ht="15"/>
    <row r="90" s="9" customFormat="1" ht="15"/>
    <row r="91" s="9" customFormat="1" ht="15"/>
    <row r="92" spans="1:13" s="2" customFormat="1" ht="15">
      <c r="A92" s="9"/>
      <c r="B92" s="9"/>
      <c r="C92" s="9"/>
      <c r="D92" s="9"/>
      <c r="F92" s="9"/>
      <c r="G92" s="9"/>
      <c r="H92" s="9"/>
      <c r="I92" s="9"/>
      <c r="J92" s="9"/>
      <c r="K92" s="9"/>
      <c r="L92" s="9"/>
      <c r="M92" s="9"/>
    </row>
    <row r="93" spans="1:13" ht="15">
      <c r="A93" s="9"/>
      <c r="B93" s="9"/>
      <c r="C93" s="9"/>
      <c r="D93" s="9"/>
      <c r="F93" s="9"/>
      <c r="G93" s="9"/>
      <c r="H93" s="9"/>
      <c r="I93" s="9"/>
      <c r="J93" s="9"/>
      <c r="K93" s="9"/>
      <c r="L93" s="9"/>
      <c r="M93" s="9"/>
    </row>
    <row r="94" spans="1:4" s="9" customFormat="1" ht="15">
      <c r="A94" s="17"/>
      <c r="B94" s="17"/>
      <c r="C94" s="17"/>
      <c r="D94" s="17"/>
    </row>
    <row r="95" s="9" customFormat="1" ht="15"/>
    <row r="96" s="9" customFormat="1" ht="15"/>
    <row r="97" s="9" customFormat="1" ht="15"/>
    <row r="98" s="9" customFormat="1" ht="15"/>
    <row r="99" spans="1:13" ht="15">
      <c r="A99" s="9"/>
      <c r="B99" s="9"/>
      <c r="C99" s="9"/>
      <c r="D99" s="9"/>
      <c r="F99" s="9"/>
      <c r="G99" s="9"/>
      <c r="H99" s="9"/>
      <c r="I99" s="9"/>
      <c r="J99" s="9"/>
      <c r="K99" s="9"/>
      <c r="L99" s="9"/>
      <c r="M99" s="9"/>
    </row>
    <row r="100" spans="6:13" s="9" customFormat="1" ht="15">
      <c r="F100" s="2"/>
      <c r="G100" s="2"/>
      <c r="H100" s="2"/>
      <c r="I100" s="2"/>
      <c r="J100" s="2"/>
      <c r="K100" s="2"/>
      <c r="L100" s="2"/>
      <c r="M100" s="2"/>
    </row>
    <row r="101" spans="1:13" s="9" customFormat="1" ht="15">
      <c r="A101" s="2"/>
      <c r="B101" s="2"/>
      <c r="C101" s="2"/>
      <c r="D101" s="2"/>
      <c r="F101" s="17"/>
      <c r="G101" s="17"/>
      <c r="H101" s="17"/>
      <c r="I101" s="17"/>
      <c r="J101" s="17"/>
      <c r="K101" s="17"/>
      <c r="L101" s="17"/>
      <c r="M101" s="17"/>
    </row>
    <row r="102" spans="1:4" s="9" customFormat="1" ht="15">
      <c r="A102" s="17"/>
      <c r="B102" s="17"/>
      <c r="C102" s="17"/>
      <c r="D102" s="17"/>
    </row>
    <row r="103" s="9" customFormat="1" ht="15"/>
    <row r="104" s="9" customFormat="1" ht="15"/>
    <row r="105" s="9" customFormat="1" ht="15"/>
    <row r="106" spans="1:13" s="2" customFormat="1" ht="15">
      <c r="A106" s="9"/>
      <c r="B106" s="9"/>
      <c r="C106" s="9"/>
      <c r="D106" s="9"/>
      <c r="F106" s="9"/>
      <c r="G106" s="9"/>
      <c r="H106" s="9"/>
      <c r="I106" s="9"/>
      <c r="J106" s="9"/>
      <c r="K106" s="9"/>
      <c r="L106" s="9"/>
      <c r="M106" s="9"/>
    </row>
    <row r="107" spans="1:4" ht="15">
      <c r="A107" s="9"/>
      <c r="B107" s="9"/>
      <c r="C107" s="9"/>
      <c r="D107" s="9"/>
    </row>
    <row r="108" spans="1:4" s="9" customFormat="1" ht="15">
      <c r="A108" s="2"/>
      <c r="B108" s="2"/>
      <c r="C108" s="2"/>
      <c r="D108" s="2"/>
    </row>
    <row r="109" spans="1:4" s="9" customFormat="1" ht="15">
      <c r="A109" s="17"/>
      <c r="B109" s="17"/>
      <c r="C109" s="17"/>
      <c r="D109" s="17"/>
    </row>
    <row r="110" s="9" customFormat="1" ht="15"/>
    <row r="111" s="9" customFormat="1" ht="15"/>
    <row r="112" s="9" customFormat="1" ht="15"/>
    <row r="113" spans="1:13" s="2" customFormat="1" ht="15">
      <c r="A113" s="9"/>
      <c r="B113" s="9"/>
      <c r="C113" s="9"/>
      <c r="D113" s="9"/>
      <c r="F113" s="9"/>
      <c r="G113" s="9"/>
      <c r="H113" s="9"/>
      <c r="I113" s="9"/>
      <c r="J113" s="9"/>
      <c r="K113" s="9"/>
      <c r="L113" s="9"/>
      <c r="M113" s="9"/>
    </row>
    <row r="114" spans="1:13" ht="15">
      <c r="A114" s="9"/>
      <c r="B114" s="9"/>
      <c r="C114" s="9"/>
      <c r="D114" s="9"/>
      <c r="F114" s="2"/>
      <c r="G114" s="2"/>
      <c r="H114" s="2"/>
      <c r="I114" s="2"/>
      <c r="J114" s="2"/>
      <c r="K114" s="2"/>
      <c r="L114" s="2"/>
      <c r="M114" s="2"/>
    </row>
    <row r="115" spans="5:13" s="9" customFormat="1" ht="15">
      <c r="E115" s="18"/>
      <c r="F115" s="17"/>
      <c r="G115" s="17"/>
      <c r="H115" s="17"/>
      <c r="I115" s="17"/>
      <c r="J115" s="17"/>
      <c r="K115" s="17"/>
      <c r="L115" s="17"/>
      <c r="M115" s="17"/>
    </row>
    <row r="116" s="9" customFormat="1" ht="15">
      <c r="E116" s="19"/>
    </row>
    <row r="117" spans="1:5" s="9" customFormat="1" ht="15">
      <c r="A117" s="2"/>
      <c r="B117" s="2"/>
      <c r="C117" s="2"/>
      <c r="D117" s="2"/>
      <c r="E117" s="19"/>
    </row>
    <row r="118" spans="1:5" s="9" customFormat="1" ht="15">
      <c r="A118" s="17"/>
      <c r="B118" s="17"/>
      <c r="C118" s="17"/>
      <c r="D118" s="17"/>
      <c r="E118" s="19"/>
    </row>
    <row r="119" s="9" customFormat="1" ht="15">
      <c r="E119" s="19"/>
    </row>
    <row r="120" s="9" customFormat="1" ht="15">
      <c r="E120" s="19"/>
    </row>
    <row r="121" spans="5:13" s="9" customFormat="1" ht="15">
      <c r="E121" s="19"/>
      <c r="F121" s="2"/>
      <c r="G121" s="2"/>
      <c r="H121" s="2"/>
      <c r="I121" s="2"/>
      <c r="J121" s="2"/>
      <c r="K121" s="2"/>
      <c r="L121" s="2"/>
      <c r="M121" s="2"/>
    </row>
    <row r="122" spans="1:13" s="2" customFormat="1" ht="15">
      <c r="A122" s="9"/>
      <c r="B122" s="9"/>
      <c r="C122" s="9"/>
      <c r="D122" s="9"/>
      <c r="E122" s="20"/>
      <c r="F122" s="17"/>
      <c r="G122" s="17"/>
      <c r="H122" s="17"/>
      <c r="I122" s="17"/>
      <c r="J122" s="17"/>
      <c r="K122" s="17"/>
      <c r="L122" s="17"/>
      <c r="M122" s="17"/>
    </row>
    <row r="123" spans="1:13" ht="15">
      <c r="A123" s="9"/>
      <c r="B123" s="9"/>
      <c r="C123" s="9"/>
      <c r="D123" s="9"/>
      <c r="F123" s="9"/>
      <c r="G123" s="9"/>
      <c r="H123" s="9"/>
      <c r="I123" s="9"/>
      <c r="J123" s="9"/>
      <c r="K123" s="9"/>
      <c r="L123" s="9"/>
      <c r="M123" s="9"/>
    </row>
    <row r="124" spans="5:11" s="9" customFormat="1" ht="15">
      <c r="E124" s="18"/>
      <c r="H124" s="19"/>
      <c r="K124" s="19"/>
    </row>
    <row r="125" spans="1:11" s="9" customFormat="1" ht="15">
      <c r="A125" s="2"/>
      <c r="B125" s="2"/>
      <c r="C125" s="2"/>
      <c r="D125" s="2"/>
      <c r="E125" s="19"/>
      <c r="H125" s="19"/>
      <c r="K125" s="19"/>
    </row>
    <row r="126" spans="1:11" s="9" customFormat="1" ht="15">
      <c r="A126" s="17"/>
      <c r="B126" s="17"/>
      <c r="C126" s="17"/>
      <c r="D126" s="17"/>
      <c r="E126" s="19"/>
      <c r="H126" s="19"/>
      <c r="K126" s="19"/>
    </row>
    <row r="127" spans="1:11" s="9" customFormat="1" ht="15">
      <c r="A127" s="17"/>
      <c r="B127" s="17"/>
      <c r="C127" s="17"/>
      <c r="D127" s="17"/>
      <c r="E127" s="19"/>
      <c r="H127" s="19"/>
      <c r="K127" s="19"/>
    </row>
    <row r="128" spans="1:11" s="9" customFormat="1" ht="15">
      <c r="A128" s="17"/>
      <c r="B128" s="17"/>
      <c r="C128" s="17"/>
      <c r="D128" s="17"/>
      <c r="E128" s="19"/>
      <c r="H128" s="19"/>
      <c r="K128" s="19"/>
    </row>
    <row r="129" spans="1:11" s="9" customFormat="1" ht="15">
      <c r="A129" s="17"/>
      <c r="B129" s="17"/>
      <c r="C129" s="17"/>
      <c r="D129" s="17"/>
      <c r="E129" s="19"/>
      <c r="H129" s="19"/>
      <c r="K129" s="19"/>
    </row>
    <row r="130" spans="1:11" s="2" customFormat="1" ht="15">
      <c r="A130" s="17"/>
      <c r="B130" s="17"/>
      <c r="C130" s="17"/>
      <c r="D130" s="17"/>
      <c r="E130" s="20"/>
      <c r="H130" s="20"/>
      <c r="K130" s="20"/>
    </row>
    <row r="131" ht="15">
      <c r="E131" s="21"/>
    </row>
    <row r="132" spans="6:13" ht="15">
      <c r="F132" s="9"/>
      <c r="G132" s="9"/>
      <c r="H132" s="9"/>
      <c r="I132" s="9"/>
      <c r="J132" s="9"/>
      <c r="K132" s="9"/>
      <c r="L132" s="9"/>
      <c r="M132" s="9"/>
    </row>
    <row r="133" spans="6:13" ht="15">
      <c r="F133" s="9"/>
      <c r="G133" s="9"/>
      <c r="H133" s="19"/>
      <c r="I133" s="9"/>
      <c r="J133" s="9"/>
      <c r="K133" s="19"/>
      <c r="L133" s="9"/>
      <c r="M133" s="9"/>
    </row>
    <row r="134" spans="6:13" ht="15">
      <c r="F134" s="9"/>
      <c r="G134" s="9"/>
      <c r="H134" s="19"/>
      <c r="I134" s="9"/>
      <c r="J134" s="9"/>
      <c r="K134" s="19"/>
      <c r="L134" s="9"/>
      <c r="M134" s="9"/>
    </row>
    <row r="135" spans="6:13" ht="15">
      <c r="F135" s="9"/>
      <c r="G135" s="9"/>
      <c r="H135" s="19"/>
      <c r="I135" s="9"/>
      <c r="J135" s="9"/>
      <c r="K135" s="19"/>
      <c r="L135" s="9"/>
      <c r="M135" s="9"/>
    </row>
    <row r="136" spans="6:13" ht="15">
      <c r="F136" s="9"/>
      <c r="G136" s="9"/>
      <c r="H136" s="19"/>
      <c r="I136" s="9"/>
      <c r="J136" s="9"/>
      <c r="K136" s="19"/>
      <c r="L136" s="9"/>
      <c r="M136" s="9"/>
    </row>
    <row r="137" spans="6:13" ht="15">
      <c r="F137" s="9"/>
      <c r="G137" s="9"/>
      <c r="H137" s="19"/>
      <c r="I137" s="9"/>
      <c r="J137" s="9"/>
      <c r="K137" s="19"/>
      <c r="L137" s="9"/>
      <c r="M137" s="9"/>
    </row>
    <row r="138" spans="6:13" ht="15">
      <c r="F138" s="2"/>
      <c r="G138" s="2"/>
      <c r="H138" s="20"/>
      <c r="I138" s="2"/>
      <c r="J138" s="2"/>
      <c r="K138" s="20"/>
      <c r="L138" s="2"/>
      <c r="M138" s="2"/>
    </row>
    <row r="139" spans="8:11" ht="15">
      <c r="H139" s="21"/>
      <c r="K139" s="21"/>
    </row>
  </sheetData>
  <sheetProtection/>
  <conditionalFormatting sqref="J13:J66">
    <cfRule type="expression" priority="1" dxfId="3" stopIfTrue="1">
      <formula>AND(ISERROR(MATCH(J13,accounts,0)),NOT(ISBLANK(J13)))</formula>
    </cfRule>
  </conditionalFormatting>
  <conditionalFormatting sqref="K13:K66">
    <cfRule type="expression" priority="2" dxfId="1" stopIfTrue="1">
      <formula>AND(NOT(ISBLANK(K13)),ISERROR(MATCH(K13,categories,0)))</formula>
    </cfRule>
  </conditionalFormatting>
  <conditionalFormatting sqref="C13:D18 M5:M9 L10:M10 C20:D65">
    <cfRule type="cellIs" priority="3" dxfId="4" operator="lessThan" stopIfTrue="1">
      <formula>0</formula>
    </cfRule>
  </conditionalFormatting>
  <dataValidations count="2">
    <dataValidation type="list" allowBlank="1" showInputMessage="1" showErrorMessage="1" sqref="J13:J66">
      <formula1>accounts</formula1>
    </dataValidation>
    <dataValidation type="list" allowBlank="1" showInputMessage="1" showErrorMessage="1" sqref="K13:K66">
      <formula1>categories</formula1>
    </dataValidation>
  </dataValidations>
  <hyperlinks>
    <hyperlink ref="A2" r:id="rId1" display="http://www.vertex42.com/ExcelTemplates/weekly-budget.html"/>
    <hyperlink ref="A2:D2" r:id="rId2" display="Weekly Budget Template"/>
  </hyperlinks>
  <printOptions/>
  <pageMargins left="0.35" right="0.35" top="0.5" bottom="0.5" header="0.5" footer="0.25"/>
  <pageSetup fitToHeight="0" fitToWidth="1" horizontalDpi="600" verticalDpi="600" orientation="portrait" scale="78"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Money Manager</dc:title>
  <dc:subject/>
  <dc:creator>www.vertex42.com</dc:creator>
  <cp:keywords/>
  <dc:description>(c) 2012 Vertex42 LLC. All Rights Reserved.</dc:description>
  <cp:lastModifiedBy>Katie Dineen</cp:lastModifiedBy>
  <cp:lastPrinted>2012-12-04T19:21:45Z</cp:lastPrinted>
  <dcterms:created xsi:type="dcterms:W3CDTF">2007-10-28T01:07:07Z</dcterms:created>
  <dcterms:modified xsi:type="dcterms:W3CDTF">2014-05-09T18:20:30Z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1.0.0</vt:lpwstr>
  </property>
</Properties>
</file>